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<sst xmlns="http://schemas.openxmlformats.org/spreadsheetml/2006/main" count="41" uniqueCount="41">
  <si>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</si>
  <si>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ICG231</t>
  </si>
  <si>
    <t xml:space="preserve">Ud</t>
  </si>
  <si>
    <t xml:space="preserve">Caldera a gas, doméstica, de condensación, mural, para calefacción.</t>
  </si>
  <si>
    <r>
      <rPr>
        <sz val="8.25"/>
        <color rgb="FF000000"/>
        <rFont val="Arial"/>
        <family val="2"/>
      </rPr>
      <t xml:space="preserve">Caldera mural de condensación a gas N, para calefacción, cámara de combustión estanca y tiro forzado, modelo CerapurExcellence ZSB 30 - 2 E "JUNKERS", potencia nominal 30 kW, rendimiento 92%, eficiencia energética clase A, perfil de consumo XL, potencia sonora 55 dBA, dimensiones 760x440x360 mm, peso 46,5 kg, encendido electrónico y seguridad por ionización, sin llama piloto, con electrónica Bosch Heatronic 3, panel de mandos con display digital con indicación de código de avería, programador digital para programación semanal del circuito de calefacción, encastrado en el frontal de la caldera, modelo DT 20, vaso de expansión de 10 litros, kit estándar de evacuación de humos y plantilla de montaje, con termostato, modelo TR 12.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</si>
  <si>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</si>
  <si>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</si>
  <si>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</si>
  <si>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</si>
  <si>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</si>
  <si>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</si>
  <si>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</si>
  <si>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mt38cmj023a</t>
  </si>
  <si>
    <t xml:space="preserve">Ud</t>
  </si>
  <si>
    <t xml:space="preserve">Caldera mural de condensación a gas N, para calefacción, cámara de combustión estanca y tiro forzado, modelo CerapurExcellence ZSB 30 - 2 E "JUNKERS", potencia nominal 30 kW, rendimiento 92%, eficiencia energética clase A, perfil de consumo XL, potencia sonora 55 dBA, dimensiones 760x440x360 mm, peso 46,5 kg, encendido electrónico y seguridad por ionización, sin llama piloto, con electrónica Bosch Heatronic 3, panel de mandos con display digital con indicación de código de avería, programador digital para programación semanal del circuito de calefacción, encastrado en el frontal de la caldera, modelo DT 20, vaso de expansión de 10 litros, kit estándar de evacuación de humos y plantilla de montaje.</t>
  </si>
  <si>
    <t xml:space="preserve">mt38scj010b</t>
  </si>
  <si>
    <t xml:space="preserve">Ud</t>
  </si>
  <si>
    <t xml:space="preserve">Termostato, modelo TR 12 "JUNKERS", todo/nada, alimentación a 230 V.</t>
  </si>
  <si>
    <t xml:space="preserve">mt35aia010a</t>
  </si>
  <si>
    <t xml:space="preserve">m</t>
  </si>
  <si>
    <t xml:space="preserve">Tubo curvable de PVC, corrugado, de color negro, de 16 mm de diámetro nominal, para canalización empotrada en obra de fábrica (paredes y techos). Resistencia a la compresión 320 N, resistencia al impacto 1 julio, temperatura de trabajo -5°C hasta 60°C, con grado de protección IP545 según UNE 20324, no propagador de la llama. Según UNE-EN 61386-1 y UNE-EN 61386-22.</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</si>
  <si>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</si>
  <si>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</si>
  <si>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 Según UNE 211025.</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</si>
  <si>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</si>
  <si>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</si>
  <si>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</si>
  <si>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</si>
  <si>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</si>
  <si>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</si>
  <si>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</si>
  <si>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</si>
  <si>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</si>
  <si>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</si>
  <si>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</si>
  <si>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</si>
  <si>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</si>
  <si>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</si>
  <si>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</si>
  <si>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2.323,06€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</si>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</sst>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v>
      </c>
      <c r="F10" s="12">
        <v>2230</v>
      </c>
      <c r="G10" s="12">
        <f ca="1">ROUND(INDIRECT(ADDRESS(ROW()+(0), COLUMN()+(-2), 1))*INDIRECT(ADDRESS(ROW()+(0), COLUMN()+(-1), 1)), 2)</f>
        <v>2230</v>
      </c>
    </row>
    <row r="11" spans="1:7" ht="13.50" thickBot="1" customHeight="1">
      <c r="A11" s="1" t="s">
        <v>15</v>
      </c>
      <c r="B11" s="1"/>
      <c r="C11" s="10" t="s">
        <v>16</v>
      </c>
      <c r="D11" s="1" t="s">
        <v>17</v>
      </c>
      <c r="E11" s="11">
        <v>1</v>
      </c>
      <c r="F11" s="12">
        <v>26</v>
      </c>
      <c r="G11" s="12">
        <f ca="1">ROUND(INDIRECT(ADDRESS(ROW()+(0), COLUMN()+(-2), 1))*INDIRECT(ADDRESS(ROW()+(0), COLUMN()+(-1), 1)), 2)</f>
        <v>26</v>
      </c>
    </row>
    <row r="12" spans="1:7" ht="55.50" thickBot="1" customHeight="1">
      <c r="A12" s="1" t="s">
        <v>18</v>
      </c>
      <c r="B12" s="1"/>
      <c r="C12" s="10" t="s">
        <v>19</v>
      </c>
      <c r="D12" s="1" t="s">
        <v>20</v>
      </c>
      <c r="E12" s="11">
        <v>8</v>
      </c>
      <c r="F12" s="12">
        <v>0.37</v>
      </c>
      <c r="G12" s="12">
        <f ca="1">ROUND(INDIRECT(ADDRESS(ROW()+(0), COLUMN()+(-2), 1))*INDIRECT(ADDRESS(ROW()+(0), COLUMN()+(-1), 1)), 2)</f>
        <v>2.96</v>
      </c>
    </row>
    <row r="13" spans="1:7" ht="55.50" thickBot="1" customHeight="1">
      <c r="A13" s="1" t="s">
        <v>21</v>
      </c>
      <c r="B13" s="1"/>
      <c r="C13" s="10" t="s">
        <v>22</v>
      </c>
      <c r="D13" s="1" t="s">
        <v>23</v>
      </c>
      <c r="E13" s="11">
        <v>24</v>
      </c>
      <c r="F13" s="12">
        <v>0.41</v>
      </c>
      <c r="G13" s="12">
        <f ca="1">ROUND(INDIRECT(ADDRESS(ROW()+(0), COLUMN()+(-2), 1))*INDIRECT(ADDRESS(ROW()+(0), COLUMN()+(-1), 1)), 2)</f>
        <v>9.84</v>
      </c>
    </row>
    <row r="14" spans="1:7" ht="13.50" thickBot="1" customHeight="1">
      <c r="A14" s="1" t="s">
        <v>24</v>
      </c>
      <c r="B14" s="1"/>
      <c r="C14" s="10" t="s">
        <v>25</v>
      </c>
      <c r="D14" s="1" t="s">
        <v>26</v>
      </c>
      <c r="E14" s="13">
        <v>1</v>
      </c>
      <c r="F14" s="14">
        <v>1.68</v>
      </c>
      <c r="G14" s="14">
        <f ca="1">ROUND(INDIRECT(ADDRESS(ROW()+(0), COLUMN()+(-2), 1))*INDIRECT(ADDRESS(ROW()+(0), COLUMN()+(-1), 1)), 2)</f>
        <v>1.68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2270.48</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3</v>
      </c>
      <c r="F17" s="12">
        <v>22</v>
      </c>
      <c r="G17" s="12">
        <f ca="1">ROUND(INDIRECT(ADDRESS(ROW()+(0), COLUMN()+(-2), 1))*INDIRECT(ADDRESS(ROW()+(0), COLUMN()+(-1), 1)), 2)</f>
        <v>66</v>
      </c>
    </row>
    <row r="18" spans="1:7" ht="13.50" thickBot="1" customHeight="1">
      <c r="A18" s="1" t="s">
        <v>32</v>
      </c>
      <c r="B18" s="1"/>
      <c r="C18" s="10" t="s">
        <v>33</v>
      </c>
      <c r="D18" s="1" t="s">
        <v>34</v>
      </c>
      <c r="E18" s="13">
        <v>3</v>
      </c>
      <c r="F18" s="14">
        <v>20.3</v>
      </c>
      <c r="G18" s="14">
        <f ca="1">ROUND(INDIRECT(ADDRESS(ROW()+(0), COLUMN()+(-2), 1))*INDIRECT(ADDRESS(ROW()+(0), COLUMN()+(-1), 1)), 2)</f>
        <v>60.9</v>
      </c>
    </row>
    <row r="19" spans="1:7" ht="13.50" thickBot="1" customHeight="1">
      <c r="A19" s="15"/>
      <c r="B19" s="15"/>
      <c r="C19" s="15"/>
      <c r="D19" s="15"/>
      <c r="E19" s="9" t="s">
        <v>35</v>
      </c>
      <c r="F19" s="9"/>
      <c r="G19" s="17">
        <f ca="1">ROUND(SUM(INDIRECT(ADDRESS(ROW()+(-1), COLUMN()+(0), 1)),INDIRECT(ADDRESS(ROW()+(-2), COLUMN()+(0), 1))), 2)</f>
        <v>126.9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2397.38</v>
      </c>
      <c r="G21" s="14">
        <f ca="1">ROUND(INDIRECT(ADDRESS(ROW()+(0), COLUMN()+(-2), 1))*INDIRECT(ADDRESS(ROW()+(0), COLUMN()+(-1), 1))/100, 2)</f>
        <v>47.95</v>
      </c>
    </row>
    <row r="22" spans="1:7" ht="13.50" thickBot="1" customHeight="1">
      <c r="A22" s="21" t="s">
        <v>39</v>
      </c>
      <c r="B22" s="21"/>
      <c r="C22" s="22"/>
      <c r="D22" s="23"/>
      <c r="E22" s="24" t="s">
        <v>40</v>
      </c>
      <c r="F22" s="25"/>
      <c r="G22" s="26">
        <f ca="1">ROUND(SUM(INDIRECT(ADDRESS(ROW()+(-1), COLUMN()+(0), 1)),INDIRECT(ADDRESS(ROW()+(-3), COLUMN()+(0), 1)),INDIRECT(ADDRESS(ROW()+(-7), COLUMN()+(0), 1))), 2)</f>
        <v>2445.33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