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<sst xmlns="http://schemas.openxmlformats.org/spreadsheetml/2006/main" count="56" uniqueCount="56">
  <si>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</si>
  <si>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ICG225</t>
  </si>
  <si>
    <t xml:space="preserve">Ud</t>
  </si>
  <si>
    <t xml:space="preserve">Caldera a gas, doméstica, de condensación, de pie, para calefacción.</t>
  </si>
  <si>
    <r>
      <rPr>
        <sz val="8.25"/>
        <color rgb="FF000000"/>
        <rFont val="Arial"/>
        <family val="2"/>
      </rPr>
      <t xml:space="preserve">Caldera de pie, de condensación con recuperador de acero inoxidable, con cuerpo de fundición de aluminio/silicio y quemador presurizado modulante a gas, eficiencia energética clase A, modelo Suprapur KBRC 22 "JUNKERS", potencia de calefacción de 4,5 a 22 kW, dimensiones 820x600x625 mm, cuadro de regulación MX 25, de 154x366x327 mm, con cronotermostato modulante CW400 con sonda de temperatura exterior, caudal másico de gas de escape 9,6 kg/s a carga total y 1,9 kg/s a carga parcial, con contenido de CO2 9,1% a carga total y 9,3% a carga parcial, presión de impulsión disponible 80 Pa, temperatura de impulsión hasta 100°C, contenido de agua 18,8 l, con termostato, modelo CR10, con módulo de control para un circuito de calefacción, modelo MM100, con conjunto de colector y compensador hidráulico horizontal, para un caudal máximo de 2000 l/h, modelo WHY/HKV 2/25/25, kit de unión de caldera a gas a colector o grupo de bombeo, modelo KAS 1, kit de seguridad para caldera a gas, modelo BSS6, kit de unión de caldera a gas a vaso de expansión, modelo AAS, kit para montaje en pared de grupo de bombeo, modelo WMS1, grupo de bombeo para un circuito de calefacción, con bomba de circulación electrónica Yonos Para RS25/6, modelo HS 25/6, sin incluir el conducto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</si>
  <si>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</si>
  <si>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</si>
  <si>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</si>
  <si>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</si>
  <si>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</si>
  <si>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</si>
  <si>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</si>
  <si>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mt38cpj120j</t>
  </si>
  <si>
    <t xml:space="preserve">Ud</t>
  </si>
  <si>
    <t xml:space="preserve">Caldera de pie, de condensación con recuperador de acero inoxidable, con cuerpo de fundición de aluminio/silicio y quemador presurizado modulante a gas, eficiencia energética clase A, modelo Suprapur KBRC 22 "JUNKERS", potencia de calefacción de 4,5 a 22 kW, dimensiones 820x600x625 mm, cuadro de regulación MX 25, de 154x366x327 mm, con cronotermostato modulante CW400 con sonda de temperatura exterior, caudal másico de gas de escape 9,6 kg/s a carga total y 1,9 kg/s a carga parcial, con contenido de CO2 9,1% a carga total y 9,3% a carga parcial, presión de impulsión disponible 80 Pa, temperatura de impulsión hasta 100°C, contenido de agua 18,8 l.</t>
  </si>
  <si>
    <t xml:space="preserve">mt38cqj521b</t>
  </si>
  <si>
    <t xml:space="preserve">Ud</t>
  </si>
  <si>
    <t xml:space="preserve">Kit de seguridad para caldera a gas, modelo BSS6 "JUNKERS", compuesto por manómetro, válvula de seguridad y purgador de aire.</t>
  </si>
  <si>
    <t xml:space="preserve">mt38cqj531b</t>
  </si>
  <si>
    <t xml:space="preserve">Ud</t>
  </si>
  <si>
    <t xml:space="preserve">Kit de unión de caldera a gas a vaso de expansión, modelo AAS "JUNKERS", con válvula de llenado y vaciado.</t>
  </si>
  <si>
    <t xml:space="preserve">mt38cqj612j</t>
  </si>
  <si>
    <t xml:space="preserve">Ud</t>
  </si>
  <si>
    <t xml:space="preserve">Kit para montaje en pared de grupo de bombeo, modelo WMS1 "JUNKERS".</t>
  </si>
  <si>
    <t xml:space="preserve">mt38cqj600e</t>
  </si>
  <si>
    <t xml:space="preserve">Ud</t>
  </si>
  <si>
    <t xml:space="preserve">Grupo de bombeo para un circuito de calefacción, con bomba de circulación electrónica Yonos Para RS25/6, modelo HS 25/6 "JUNKERS", de 278x290x190 mm, con conexiones de 25 mm de diámetro.</t>
  </si>
  <si>
    <t xml:space="preserve">mt38cqj560j</t>
  </si>
  <si>
    <t xml:space="preserve">Ud</t>
  </si>
  <si>
    <t xml:space="preserve">Conjunto de colector y compensador hidráulico horizontal, para un caudal máximo de 2000 l/h, modelo WHY/HKV 2/25/25, "JUNKERS", con kit de conexión WMS2 para montaje en pared de dos grupos de bombeo y conexiones a los circuitos de calefacción de 1".</t>
  </si>
  <si>
    <t xml:space="preserve">mt38scj011b</t>
  </si>
  <si>
    <t xml:space="preserve">Ud</t>
  </si>
  <si>
    <t xml:space="preserve">Termostato, modelo CR10 "JUNKERS", modulante, con pantalla digital.</t>
  </si>
  <si>
    <t xml:space="preserve">mt35aia010a</t>
  </si>
  <si>
    <t xml:space="preserve">m</t>
  </si>
  <si>
    <t xml:space="preserve">Tubo curvable de PVC, corrugado, de color negro, de 16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</si>
  <si>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</si>
  <si>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</si>
  <si>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 Según UNE 211025.</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</si>
  <si>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</si>
  <si>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</si>
  <si>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</si>
  <si>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</si>
  <si>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</si>
  <si>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</si>
  <si>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</si>
  <si>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</si>
  <si>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</si>
  <si>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</si>
  <si>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</si>
  <si>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</si>
  <si>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</si>
  <si>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</si>
  <si>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</si>
  <si>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5.428,14€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</si>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</sst>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4320</v>
      </c>
      <c r="G10" s="12">
        <f ca="1">ROUND(INDIRECT(ADDRESS(ROW()+(0), COLUMN()+(-2), 1))*INDIRECT(ADDRESS(ROW()+(0), COLUMN()+(-1), 1)), 2)</f>
        <v>4320</v>
      </c>
    </row>
    <row r="11" spans="1:7" ht="24.00" thickBot="1" customHeight="1">
      <c r="A11" s="1" t="s">
        <v>15</v>
      </c>
      <c r="B11" s="1"/>
      <c r="C11" s="10" t="s">
        <v>16</v>
      </c>
      <c r="D11" s="1" t="s">
        <v>17</v>
      </c>
      <c r="E11" s="11">
        <v>1</v>
      </c>
      <c r="F11" s="12">
        <v>179</v>
      </c>
      <c r="G11" s="12">
        <f ca="1">ROUND(INDIRECT(ADDRESS(ROW()+(0), COLUMN()+(-2), 1))*INDIRECT(ADDRESS(ROW()+(0), COLUMN()+(-1), 1)), 2)</f>
        <v>179</v>
      </c>
    </row>
    <row r="12" spans="1:7" ht="24.00" thickBot="1" customHeight="1">
      <c r="A12" s="1" t="s">
        <v>18</v>
      </c>
      <c r="B12" s="1"/>
      <c r="C12" s="10" t="s">
        <v>19</v>
      </c>
      <c r="D12" s="1" t="s">
        <v>20</v>
      </c>
      <c r="E12" s="11">
        <v>1</v>
      </c>
      <c r="F12" s="12">
        <v>114</v>
      </c>
      <c r="G12" s="12">
        <f ca="1">ROUND(INDIRECT(ADDRESS(ROW()+(0), COLUMN()+(-2), 1))*INDIRECT(ADDRESS(ROW()+(0), COLUMN()+(-1), 1)), 2)</f>
        <v>114</v>
      </c>
    </row>
    <row r="13" spans="1:7" ht="13.50" thickBot="1" customHeight="1">
      <c r="A13" s="1" t="s">
        <v>21</v>
      </c>
      <c r="B13" s="1"/>
      <c r="C13" s="10" t="s">
        <v>22</v>
      </c>
      <c r="D13" s="1" t="s">
        <v>23</v>
      </c>
      <c r="E13" s="11">
        <v>1</v>
      </c>
      <c r="F13" s="12">
        <v>46</v>
      </c>
      <c r="G13" s="12">
        <f ca="1">ROUND(INDIRECT(ADDRESS(ROW()+(0), COLUMN()+(-2), 1))*INDIRECT(ADDRESS(ROW()+(0), COLUMN()+(-1), 1)), 2)</f>
        <v>46</v>
      </c>
    </row>
    <row r="14" spans="1:7" ht="34.50" thickBot="1" customHeight="1">
      <c r="A14" s="1" t="s">
        <v>24</v>
      </c>
      <c r="B14" s="1"/>
      <c r="C14" s="10" t="s">
        <v>25</v>
      </c>
      <c r="D14" s="1" t="s">
        <v>26</v>
      </c>
      <c r="E14" s="11">
        <v>1</v>
      </c>
      <c r="F14" s="12">
        <v>492</v>
      </c>
      <c r="G14" s="12">
        <f ca="1">ROUND(INDIRECT(ADDRESS(ROW()+(0), COLUMN()+(-2), 1))*INDIRECT(ADDRESS(ROW()+(0), COLUMN()+(-1), 1)), 2)</f>
        <v>492</v>
      </c>
    </row>
    <row r="15" spans="1:7" ht="45.00" thickBot="1" customHeight="1">
      <c r="A15" s="1" t="s">
        <v>27</v>
      </c>
      <c r="B15" s="1"/>
      <c r="C15" s="10" t="s">
        <v>28</v>
      </c>
      <c r="D15" s="1" t="s">
        <v>29</v>
      </c>
      <c r="E15" s="11">
        <v>1</v>
      </c>
      <c r="F15" s="12">
        <v>318</v>
      </c>
      <c r="G15" s="12">
        <f ca="1">ROUND(INDIRECT(ADDRESS(ROW()+(0), COLUMN()+(-2), 1))*INDIRECT(ADDRESS(ROW()+(0), COLUMN()+(-1), 1)), 2)</f>
        <v>318</v>
      </c>
    </row>
    <row r="16" spans="1:7" ht="13.50" thickBot="1" customHeight="1">
      <c r="A16" s="1" t="s">
        <v>30</v>
      </c>
      <c r="B16" s="1"/>
      <c r="C16" s="10" t="s">
        <v>31</v>
      </c>
      <c r="D16" s="1" t="s">
        <v>32</v>
      </c>
      <c r="E16" s="11">
        <v>1</v>
      </c>
      <c r="F16" s="12">
        <v>48</v>
      </c>
      <c r="G16" s="12">
        <f ca="1">ROUND(INDIRECT(ADDRESS(ROW()+(0), COLUMN()+(-2), 1))*INDIRECT(ADDRESS(ROW()+(0), COLUMN()+(-1), 1)), 2)</f>
        <v>48</v>
      </c>
    </row>
    <row r="17" spans="1:7" ht="55.50" thickBot="1" customHeight="1">
      <c r="A17" s="1" t="s">
        <v>33</v>
      </c>
      <c r="B17" s="1"/>
      <c r="C17" s="10" t="s">
        <v>34</v>
      </c>
      <c r="D17" s="1" t="s">
        <v>35</v>
      </c>
      <c r="E17" s="11">
        <v>8</v>
      </c>
      <c r="F17" s="12">
        <v>0.26</v>
      </c>
      <c r="G17" s="12">
        <f ca="1">ROUND(INDIRECT(ADDRESS(ROW()+(0), COLUMN()+(-2), 1))*INDIRECT(ADDRESS(ROW()+(0), COLUMN()+(-1), 1)), 2)</f>
        <v>2.08</v>
      </c>
    </row>
    <row r="18" spans="1:7" ht="55.50" thickBot="1" customHeight="1">
      <c r="A18" s="1" t="s">
        <v>36</v>
      </c>
      <c r="B18" s="1"/>
      <c r="C18" s="10" t="s">
        <v>37</v>
      </c>
      <c r="D18" s="1" t="s">
        <v>38</v>
      </c>
      <c r="E18" s="11">
        <v>16</v>
      </c>
      <c r="F18" s="12">
        <v>0.41</v>
      </c>
      <c r="G18" s="12">
        <f ca="1">ROUND(INDIRECT(ADDRESS(ROW()+(0), COLUMN()+(-2), 1))*INDIRECT(ADDRESS(ROW()+(0), COLUMN()+(-1), 1)), 2)</f>
        <v>6.56</v>
      </c>
    </row>
    <row r="19" spans="1:7" ht="13.50" thickBot="1" customHeight="1">
      <c r="A19" s="1" t="s">
        <v>39</v>
      </c>
      <c r="B19" s="1"/>
      <c r="C19" s="10" t="s">
        <v>40</v>
      </c>
      <c r="D19" s="1" t="s">
        <v>41</v>
      </c>
      <c r="E19" s="13">
        <v>1</v>
      </c>
      <c r="F19" s="14">
        <v>1.68</v>
      </c>
      <c r="G19" s="14">
        <f ca="1">ROUND(INDIRECT(ADDRESS(ROW()+(0), COLUMN()+(-2), 1))*INDIRECT(ADDRESS(ROW()+(0), COLUMN()+(-1), 1)), 2)</f>
        <v>1.68</v>
      </c>
    </row>
    <row r="20" spans="1:7" ht="13.50" thickBot="1" customHeight="1">
      <c r="A20" s="15"/>
      <c r="B20" s="15"/>
      <c r="C20" s="15"/>
      <c r="D20" s="15"/>
      <c r="E20" s="9" t="s">
        <v>42</v>
      </c>
      <c r="F20" s="9"/>
      <c r="G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5527.32</v>
      </c>
    </row>
    <row r="21" spans="1:7" ht="13.50" thickBot="1" customHeight="1">
      <c r="A21" s="15">
        <v>2</v>
      </c>
      <c r="B21" s="15"/>
      <c r="C21" s="15"/>
      <c r="D21" s="18" t="s">
        <v>43</v>
      </c>
      <c r="E21" s="18"/>
      <c r="F21" s="15"/>
      <c r="G21" s="15"/>
    </row>
    <row r="22" spans="1:7" ht="13.50" thickBot="1" customHeight="1">
      <c r="A22" s="1" t="s">
        <v>44</v>
      </c>
      <c r="B22" s="1"/>
      <c r="C22" s="10" t="s">
        <v>45</v>
      </c>
      <c r="D22" s="1" t="s">
        <v>46</v>
      </c>
      <c r="E22" s="11">
        <v>1.892</v>
      </c>
      <c r="F22" s="12">
        <v>20.48</v>
      </c>
      <c r="G22" s="12">
        <f ca="1">ROUND(INDIRECT(ADDRESS(ROW()+(0), COLUMN()+(-2), 1))*INDIRECT(ADDRESS(ROW()+(0), COLUMN()+(-1), 1)), 2)</f>
        <v>38.75</v>
      </c>
    </row>
    <row r="23" spans="1:7" ht="13.50" thickBot="1" customHeight="1">
      <c r="A23" s="1" t="s">
        <v>47</v>
      </c>
      <c r="B23" s="1"/>
      <c r="C23" s="10" t="s">
        <v>48</v>
      </c>
      <c r="D23" s="1" t="s">
        <v>49</v>
      </c>
      <c r="E23" s="13">
        <v>1.892</v>
      </c>
      <c r="F23" s="14">
        <v>18.88</v>
      </c>
      <c r="G23" s="14">
        <f ca="1">ROUND(INDIRECT(ADDRESS(ROW()+(0), COLUMN()+(-2), 1))*INDIRECT(ADDRESS(ROW()+(0), COLUMN()+(-1), 1)), 2)</f>
        <v>35.72</v>
      </c>
    </row>
    <row r="24" spans="1:7" ht="13.50" thickBot="1" customHeight="1">
      <c r="A24" s="15"/>
      <c r="B24" s="15"/>
      <c r="C24" s="15"/>
      <c r="D24" s="15"/>
      <c r="E24" s="9" t="s">
        <v>50</v>
      </c>
      <c r="F24" s="9"/>
      <c r="G24" s="17">
        <f ca="1">ROUND(SUM(INDIRECT(ADDRESS(ROW()+(-1), COLUMN()+(0), 1)),INDIRECT(ADDRESS(ROW()+(-2), COLUMN()+(0), 1))), 2)</f>
        <v>74.47</v>
      </c>
    </row>
    <row r="25" spans="1:7" ht="13.50" thickBot="1" customHeight="1">
      <c r="A25" s="15">
        <v>3</v>
      </c>
      <c r="B25" s="15"/>
      <c r="C25" s="15"/>
      <c r="D25" s="18" t="s">
        <v>51</v>
      </c>
      <c r="E25" s="18"/>
      <c r="F25" s="15"/>
      <c r="G25" s="15"/>
    </row>
    <row r="26" spans="1:7" ht="13.50" thickBot="1" customHeight="1">
      <c r="A26" s="19"/>
      <c r="B26" s="19"/>
      <c r="C26" s="20" t="s">
        <v>52</v>
      </c>
      <c r="D26" s="19" t="s">
        <v>53</v>
      </c>
      <c r="E26" s="13">
        <v>2</v>
      </c>
      <c r="F26" s="14">
        <f ca="1">ROUND(SUM(INDIRECT(ADDRESS(ROW()+(-2), COLUMN()+(1), 1)),INDIRECT(ADDRESS(ROW()+(-6), COLUMN()+(1), 1))), 2)</f>
        <v>5601.79</v>
      </c>
      <c r="G26" s="14">
        <f ca="1">ROUND(INDIRECT(ADDRESS(ROW()+(0), COLUMN()+(-2), 1))*INDIRECT(ADDRESS(ROW()+(0), COLUMN()+(-1), 1))/100, 2)</f>
        <v>112.04</v>
      </c>
    </row>
    <row r="27" spans="1:7" ht="13.50" thickBot="1" customHeight="1">
      <c r="A27" s="21" t="s">
        <v>54</v>
      </c>
      <c r="B27" s="21"/>
      <c r="C27" s="22"/>
      <c r="D27" s="23"/>
      <c r="E27" s="24" t="s">
        <v>55</v>
      </c>
      <c r="F27" s="25"/>
      <c r="G27" s="26">
        <f ca="1">ROUND(SUM(INDIRECT(ADDRESS(ROW()+(-1), COLUMN()+(0), 1)),INDIRECT(ADDRESS(ROW()+(-3), COLUMN()+(0), 1)),INDIRECT(ADDRESS(ROW()+(-7), COLUMN()+(0), 1))), 2)</f>
        <v>5713.83</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