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<sst xmlns="http://schemas.openxmlformats.org/spreadsheetml/2006/main" count="32" uniqueCount="32">
  <si>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</si>
  <si>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ICB005</t>
  </si>
  <si>
    <t xml:space="preserve">Ud</t>
  </si>
  <si>
    <t xml:space="preserve">Captador solar térmico para instalación individual, sobre cubierta plana.</t>
  </si>
  <si>
    <r>
      <rPr>
        <b/>
        <sz val="7.80"/>
        <color rgb="FF000000"/>
        <rFont val="Arial"/>
        <family val="2"/>
      </rPr>
      <t xml:space="preserve">Captador solar térmico completo, partido, para instalación individual, modelo Top F1/200/FKT-2 "JUNKERS", formado por un panel FKT-2 S, de 1345x2070x90 mm, superficie útil 2,426 m², rendimiento óptico 0,794, coeficiente de pérdidas primario 3,863 W/m²K y coeficiente de pérdidas secundario 0,013 W/m²K², según UNE-EN 12975-2, estructura de soporte sobre cubierta plana e interacumulador de un serpentín S 200 ZB-Solar de 192 litros</t>
    </r>
    <r>
      <rPr>
        <sz val="7.80"/>
        <color rgb="FF000000"/>
        <rFont val="Arial"/>
        <family val="2"/>
      </rPr>
      <t xml:space="preserve">.</t>
    </r>
  </si>
  <si>
    <t xml:space="preserve">Código</t>
  </si>
  <si>
    <t xml:space="preserve">Unidad</t>
  </si>
  <si>
    <t xml:space="preserve">Descripción</t>
  </si>
  <si>
    <t xml:space="preserve">Rendimiento</t>
  </si>
  <si>
    <r>
      <rPr>
        <b/>
        <sz val="7.80"/>
        <color rgb="FF000000"/>
        <rFont val="Arial"/>
        <family val="2"/>
      </rPr>
      <t xml:space="preserve">Precio</t>
    </r>
    <r>
      <rPr>
        <b/>
        <sz val="7.80"/>
        <color rgb="FF000000"/>
        <rFont val="Arial"/>
        <family val="2"/>
      </rPr>
      <t xml:space="preserve">
</t>
    </r>
    <r>
      <rPr>
        <b/>
        <sz val="7.80"/>
        <color rgb="FF000000"/>
        <rFont val="Arial"/>
        <family val="2"/>
      </rPr>
      <t xml:space="preserve">unitario</t>
    </r>
  </si>
  <si>
    <t xml:space="preserve">Importe</t>
  </si>
  <si>
    <t xml:space="preserve">Materiales</t>
  </si>
  <si>
    <t xml:space="preserve">mt38csj200aaa</t>
  </si>
  <si>
    <t xml:space="preserve">Ud</t>
  </si>
  <si>
    <t xml:space="preserve">Captador solar térmico completo, partido, para instalación individual, modelo Top F1/200/FKT-2 "JUNKERS", compuesto por: un panel FKT-2 S, de 1345x2070x90 mm, superficie útil 2,426 m², rendimiento óptico 0,794, coeficiente de pérdidas primario 3,863 W/m²K y coeficiente de pérdidas secundario 0,013 W/m²K², según UNE-EN 12975-2, compuesto de: caja de fibra de vidrio con chapa posterior de acero galvanizado y esquinas de plástico, cubierta protectora de vidrio, absorbedor de cobre y aluminio con tratamiento selectivo (PVD), aislamiento térmico de lana mineral de 55 mm de espesor, circuito hidráulico de doble serpentín, uniones mediante manguitos flexibles con abrazaderas de ajuste rápido, estructura de soporte de aluminio sobre cubierta plana, kit de tuberías y accesorios de conexión de acero inoxidable, interacumulador de acero vitrificado, de un serpentín S 200 ZB-Solar de 192 litros, controlador solar por diferencial de temperatura, vaso de expansión de 25 litros con soporte y conexiones, válvula de seguridad y purgador automático.</t>
  </si>
  <si>
    <t xml:space="preserve">mt38csj050</t>
  </si>
  <si>
    <t xml:space="preserve">Ud</t>
  </si>
  <si>
    <t xml:space="preserve">Bidón de 10 l de solución agua-glicol para relleno de captador solar térmico, para una temperatura de trabajo de -28°C a +200°C, "JUNKERS".</t>
  </si>
  <si>
    <t xml:space="preserve">Subtotal materiales:</t>
  </si>
  <si>
    <t xml:space="preserve">Mano de obra</t>
  </si>
  <si>
    <t xml:space="preserve">mo009</t>
  </si>
  <si>
    <t xml:space="preserve">h</t>
  </si>
  <si>
    <t xml:space="preserve">Oficial 1ª instalador de captadores solares.</t>
  </si>
  <si>
    <t xml:space="preserve">mo108</t>
  </si>
  <si>
    <t xml:space="preserve">h</t>
  </si>
  <si>
    <t xml:space="preserve">Ayudante instalador de captadores solares.</t>
  </si>
  <si>
    <t xml:space="preserve">Subtotal mano de obra:</t>
  </si>
  <si>
    <t xml:space="preserve">Costes directos complementarios</t>
  </si>
  <si>
    <t xml:space="preserve">%</t>
  </si>
  <si>
    <t xml:space="preserve">Costes directos complementarios</t>
  </si>
  <si>
    <t xml:space="preserve">Coste de mantenimiento decenal: 2.090,53€ en los primeros 10 años.</t>
  </si>
  <si>
    <r>
      <rPr>
        <b/>
        <sz val="7.80"/>
        <color rgb="FF000000"/>
        <rFont val="Arial"/>
        <family val="2"/>
      </rPr>
      <t xml:space="preserve">Costes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</si>
</sst>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28" customWidth="1"/>
    <col min="2" max="2" width="8.01" customWidth="1"/>
    <col min="3" max="3" width="0.87" customWidth="1"/>
    <col min="4" max="4" width="22.00" customWidth="1"/>
    <col min="5" max="5" width="27.54" customWidth="1"/>
    <col min="6" max="6" width="8.89" customWidth="1"/>
    <col min="7" max="7" width="6.56" customWidth="1"/>
    <col min="8" max="8" width="6.70" customWidth="1"/>
    <col min="9" max="9" width="8.74" customWidth="1"/>
    <col min="10" max="10" width="3.35" customWidth="1"/>
    <col min="11" max="11" width="12.09"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79.20" thickBot="1" customHeight="1">
      <c r="A4" s="6" t="s">
        <v>4</v>
      </c>
      <c r="B4" s="6"/>
      <c r="C4" s="6"/>
      <c r="D4" s="7"/>
      <c r="E4" s="7"/>
      <c r="F4" s="7"/>
      <c r="G4" s="7"/>
      <c r="H4" s="7"/>
      <c r="I4" s="7"/>
      <c r="J4" s="8"/>
      <c r="K4" s="8"/>
    </row>
    <row r="7" spans="1:11" ht="21.60" thickBot="1" customHeight="1">
      <c r="A7" s="9" t="s">
        <v>5</v>
      </c>
      <c r="B7" s="9" t="s">
        <v>6</v>
      </c>
      <c r="C7" s="9" t="s">
        <v>7</v>
      </c>
      <c r="D7" s="9"/>
      <c r="E7" s="9"/>
      <c r="F7" s="9"/>
      <c r="G7" s="10" t="s">
        <v>8</v>
      </c>
      <c r="H7" s="10"/>
      <c r="I7" s="10" t="s">
        <v>9</v>
      </c>
      <c r="J7" s="10"/>
      <c r="K7" s="10" t="s">
        <v>10</v>
      </c>
    </row>
    <row r="8" spans="1:11" ht="12.00" thickBot="1" customHeight="1">
      <c r="A8" s="11">
        <v>1.000000</v>
      </c>
      <c r="B8" s="11"/>
      <c r="C8" s="12" t="s">
        <v>11</v>
      </c>
      <c r="D8" s="12"/>
      <c r="E8" s="12"/>
      <c r="F8" s="12"/>
      <c r="G8" s="12"/>
      <c r="H8" s="12"/>
      <c r="I8" s="11"/>
      <c r="J8" s="11"/>
      <c r="K8" s="11"/>
    </row>
    <row r="9" spans="1:11" ht="165.60" thickBot="1" customHeight="1">
      <c r="A9" s="1" t="s">
        <v>12</v>
      </c>
      <c r="B9" s="13" t="s">
        <v>13</v>
      </c>
      <c r="C9" s="1" t="s">
        <v>14</v>
      </c>
      <c r="D9" s="1"/>
      <c r="E9" s="1"/>
      <c r="F9" s="1"/>
      <c r="G9" s="14">
        <v>1.000000</v>
      </c>
      <c r="H9" s="14"/>
      <c r="I9" s="15">
        <v>2555.000000</v>
      </c>
      <c r="J9" s="15"/>
      <c r="K9" s="15">
        <f ca="1">ROUND(INDIRECT(ADDRESS(ROW()+(0), COLUMN()+(-4), 1))*INDIRECT(ADDRESS(ROW()+(0), COLUMN()+(-2), 1)), 2)</f>
        <v>2555.000000</v>
      </c>
    </row>
    <row r="10" spans="1:11" ht="31.20" thickBot="1" customHeight="1">
      <c r="A10" s="1" t="s">
        <v>15</v>
      </c>
      <c r="B10" s="13" t="s">
        <v>16</v>
      </c>
      <c r="C10" s="1" t="s">
        <v>17</v>
      </c>
      <c r="D10" s="1"/>
      <c r="E10" s="1"/>
      <c r="F10" s="1"/>
      <c r="G10" s="16">
        <v>1.000000</v>
      </c>
      <c r="H10" s="16"/>
      <c r="I10" s="17">
        <v>40.000000</v>
      </c>
      <c r="J10" s="17"/>
      <c r="K10" s="17">
        <f ca="1">ROUND(INDIRECT(ADDRESS(ROW()+(0), COLUMN()+(-4), 1))*INDIRECT(ADDRESS(ROW()+(0), COLUMN()+(-2), 1)), 2)</f>
        <v>40.000000</v>
      </c>
    </row>
    <row r="11" spans="1:11" ht="12.00" thickBot="1" customHeight="1">
      <c r="A11" s="18"/>
      <c r="B11" s="18"/>
      <c r="C11" s="18"/>
      <c r="D11" s="18"/>
      <c r="E11" s="18"/>
      <c r="F11" s="18"/>
      <c r="G11" s="12" t="s">
        <v>18</v>
      </c>
      <c r="H11" s="12"/>
      <c r="I11" s="12"/>
      <c r="J11" s="12"/>
      <c r="K11" s="20">
        <f ca="1">ROUND(SUM(INDIRECT(ADDRESS(ROW()+(-1), COLUMN()+(0), 1)),INDIRECT(ADDRESS(ROW()+(-2), COLUMN()+(0), 1))), 2)</f>
        <v>2595.000000</v>
      </c>
    </row>
    <row r="12" spans="1:11" ht="12.00" thickBot="1" customHeight="1">
      <c r="A12" s="18">
        <v>2.000000</v>
      </c>
      <c r="B12" s="18"/>
      <c r="C12" s="21" t="s">
        <v>19</v>
      </c>
      <c r="D12" s="21"/>
      <c r="E12" s="21"/>
      <c r="F12" s="21"/>
      <c r="G12" s="21"/>
      <c r="H12" s="21"/>
      <c r="I12" s="18"/>
      <c r="J12" s="18"/>
      <c r="K12" s="18"/>
    </row>
    <row r="13" spans="1:11" ht="12.00" thickBot="1" customHeight="1">
      <c r="A13" s="1" t="s">
        <v>20</v>
      </c>
      <c r="B13" s="13" t="s">
        <v>21</v>
      </c>
      <c r="C13" s="1" t="s">
        <v>22</v>
      </c>
      <c r="D13" s="1"/>
      <c r="E13" s="1"/>
      <c r="F13" s="1"/>
      <c r="G13" s="14">
        <v>3.000000</v>
      </c>
      <c r="H13" s="14"/>
      <c r="I13" s="15">
        <v>17.820000</v>
      </c>
      <c r="J13" s="15"/>
      <c r="K13" s="15">
        <f ca="1">ROUND(INDIRECT(ADDRESS(ROW()+(0), COLUMN()+(-4), 1))*INDIRECT(ADDRESS(ROW()+(0), COLUMN()+(-2), 1)), 2)</f>
        <v>53.460000</v>
      </c>
    </row>
    <row r="14" spans="1:11" ht="12.00" thickBot="1" customHeight="1">
      <c r="A14" s="1" t="s">
        <v>23</v>
      </c>
      <c r="B14" s="13" t="s">
        <v>24</v>
      </c>
      <c r="C14" s="1" t="s">
        <v>25</v>
      </c>
      <c r="D14" s="1"/>
      <c r="E14" s="1"/>
      <c r="F14" s="1"/>
      <c r="G14" s="16">
        <v>3.000000</v>
      </c>
      <c r="H14" s="16"/>
      <c r="I14" s="17">
        <v>16.100000</v>
      </c>
      <c r="J14" s="17"/>
      <c r="K14" s="17">
        <f ca="1">ROUND(INDIRECT(ADDRESS(ROW()+(0), COLUMN()+(-4), 1))*INDIRECT(ADDRESS(ROW()+(0), COLUMN()+(-2), 1)), 2)</f>
        <v>48.300000</v>
      </c>
    </row>
    <row r="15" spans="1:11" ht="12.00" thickBot="1" customHeight="1">
      <c r="A15" s="18"/>
      <c r="B15" s="18"/>
      <c r="C15" s="18"/>
      <c r="D15" s="18"/>
      <c r="E15" s="18"/>
      <c r="F15" s="18"/>
      <c r="G15" s="12" t="s">
        <v>26</v>
      </c>
      <c r="H15" s="12"/>
      <c r="I15" s="12"/>
      <c r="J15" s="12"/>
      <c r="K15" s="20">
        <f ca="1">ROUND(SUM(INDIRECT(ADDRESS(ROW()+(-1), COLUMN()+(0), 1)),INDIRECT(ADDRESS(ROW()+(-2), COLUMN()+(0), 1))), 2)</f>
        <v>101.760000</v>
      </c>
    </row>
    <row r="16" spans="1:11" ht="12.00" thickBot="1" customHeight="1">
      <c r="A16" s="18">
        <v>3.000000</v>
      </c>
      <c r="B16" s="18"/>
      <c r="C16" s="21" t="s">
        <v>27</v>
      </c>
      <c r="D16" s="21"/>
      <c r="E16" s="21"/>
      <c r="F16" s="21"/>
      <c r="G16" s="21"/>
      <c r="H16" s="21"/>
      <c r="I16" s="18"/>
      <c r="J16" s="18"/>
      <c r="K16" s="18"/>
    </row>
    <row r="17" spans="1:11" ht="12.00" thickBot="1" customHeight="1">
      <c r="A17" s="22"/>
      <c r="B17" s="23" t="s">
        <v>28</v>
      </c>
      <c r="C17" s="22" t="s">
        <v>29</v>
      </c>
      <c r="D17" s="22"/>
      <c r="E17" s="22"/>
      <c r="F17" s="22"/>
      <c r="G17" s="16">
        <v>2.000000</v>
      </c>
      <c r="H17" s="16"/>
      <c r="I17" s="17">
        <f ca="1">ROUND(SUM(INDIRECT(ADDRESS(ROW()+(-2), COLUMN()+(2), 1)),INDIRECT(ADDRESS(ROW()+(-6), COLUMN()+(2), 1))), 2)</f>
        <v>2696.760000</v>
      </c>
      <c r="J17" s="17"/>
      <c r="K17" s="17">
        <f ca="1">ROUND(INDIRECT(ADDRESS(ROW()+(0), COLUMN()+(-4), 1))*INDIRECT(ADDRESS(ROW()+(0), COLUMN()+(-2), 1))/100, 2)</f>
        <v>53.940000</v>
      </c>
    </row>
    <row r="18" spans="1:11" ht="12.00" thickBot="1" customHeight="1">
      <c r="A18" s="6" t="s">
        <v>30</v>
      </c>
      <c r="B18" s="7"/>
      <c r="C18" s="8"/>
      <c r="D18" s="8"/>
      <c r="E18" s="8"/>
      <c r="F18" s="8"/>
      <c r="G18" s="24" t="s">
        <v>31</v>
      </c>
      <c r="H18" s="24"/>
      <c r="I18" s="25"/>
      <c r="J18" s="25"/>
      <c r="K18" s="26">
        <f ca="1">ROUND(SUM(INDIRECT(ADDRESS(ROW()+(-1), COLUMN()+(0), 1)),INDIRECT(ADDRESS(ROW()+(-3), COLUMN()+(0), 1)),INDIRECT(ADDRESS(ROW()+(-7), COLUMN()+(0), 1))), 2)</f>
        <v>2750.700000</v>
      </c>
    </row>
  </sheetData>
  <mergeCells count="36">
    <mergeCell ref="A1:K1"/>
    <mergeCell ref="A3:C3"/>
    <mergeCell ref="F3:G3"/>
    <mergeCell ref="H3:I3"/>
    <mergeCell ref="J3:K3"/>
    <mergeCell ref="A4:K4"/>
    <mergeCell ref="C7:F7"/>
    <mergeCell ref="G7:H7"/>
    <mergeCell ref="I7:J7"/>
    <mergeCell ref="C8:H8"/>
    <mergeCell ref="I8:J8"/>
    <mergeCell ref="C9:F9"/>
    <mergeCell ref="G9:H9"/>
    <mergeCell ref="I9:J9"/>
    <mergeCell ref="C10:F10"/>
    <mergeCell ref="G10:H10"/>
    <mergeCell ref="I10:J10"/>
    <mergeCell ref="C11:F11"/>
    <mergeCell ref="G11:J11"/>
    <mergeCell ref="C12:H12"/>
    <mergeCell ref="I12:J12"/>
    <mergeCell ref="C13:F13"/>
    <mergeCell ref="G13:H13"/>
    <mergeCell ref="I13:J13"/>
    <mergeCell ref="C14:F14"/>
    <mergeCell ref="G14:H14"/>
    <mergeCell ref="I14:J14"/>
    <mergeCell ref="C15:F15"/>
    <mergeCell ref="G15:J15"/>
    <mergeCell ref="C16:H16"/>
    <mergeCell ref="I16:J16"/>
    <mergeCell ref="C17:F17"/>
    <mergeCell ref="G17:H17"/>
    <mergeCell ref="I17:J17"/>
    <mergeCell ref="A18:F18"/>
    <mergeCell ref="G18:J18"/>
  </mergeCells>
  <pageMargins left="0.620079" right="0.472441" top="0.472441" bottom="0.472441" header="0.0" footer="0.0"/>
  <pageSetup paperSize="9" orientation="portrait"/>
  <rowBreaks count="0" manualBreakCount="0">
    </rowBreaks>
</worksheet>
</file>